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1 SBB Drawings\0-2025\25-055-Shadywood West\Documents\10 Cost Estimate\"/>
    </mc:Choice>
  </mc:AlternateContent>
  <xr:revisionPtr revIDLastSave="0" documentId="13_ncr:1_{9EB16F33-EE89-4770-B65B-55184CB4F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3" r:id="rId1"/>
  </sheets>
  <definedNames>
    <definedName name="_xlnm.Print_Area" localSheetId="0">'Bid Form'!$A$1:$G$40</definedName>
    <definedName name="_xlnm.Print_Titles" localSheetId="0">'Bid Form'!$8:$11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3" l="1"/>
  <c r="G46" i="13"/>
  <c r="G12" i="13"/>
  <c r="G42" i="13" s="1"/>
  <c r="G34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5" i="13"/>
  <c r="G36" i="13"/>
  <c r="G37" i="13"/>
  <c r="G38" i="13"/>
  <c r="G39" i="13"/>
  <c r="G40" i="13"/>
  <c r="G55" i="13" l="1"/>
  <c r="G53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</calcChain>
</file>

<file path=xl/sharedStrings.xml><?xml version="1.0" encoding="utf-8"?>
<sst xmlns="http://schemas.openxmlformats.org/spreadsheetml/2006/main" count="98" uniqueCount="62">
  <si>
    <t>ITEM</t>
  </si>
  <si>
    <t>DESCRIPTION</t>
  </si>
  <si>
    <t>UNITS</t>
  </si>
  <si>
    <t>QTY</t>
  </si>
  <si>
    <t>LF</t>
  </si>
  <si>
    <t>SF</t>
  </si>
  <si>
    <t>LS</t>
  </si>
  <si>
    <t>Project Name:</t>
  </si>
  <si>
    <t>City Project No:</t>
  </si>
  <si>
    <t>SBB Project No:</t>
  </si>
  <si>
    <t>Status:</t>
  </si>
  <si>
    <t>UNIT PRICE</t>
  </si>
  <si>
    <t>TOTAL</t>
  </si>
  <si>
    <t>SY</t>
  </si>
  <si>
    <t>CONTRACTOR CONSTRUCTON STAKING</t>
  </si>
  <si>
    <t>REMOVAL OF EXISTING STRUCTURES</t>
  </si>
  <si>
    <t>EA</t>
  </si>
  <si>
    <t>4" CONCRETE SIDEWALK</t>
  </si>
  <si>
    <t>6" AGGREGATE BASE (AB-3)</t>
  </si>
  <si>
    <t>PAVEMENT REMOVAL</t>
  </si>
  <si>
    <t>TON</t>
  </si>
  <si>
    <t>PROJECT SIGN (TYPE A)</t>
  </si>
  <si>
    <t>SEEDING, FERTILIZING, &amp; MULCHING</t>
  </si>
  <si>
    <t>PAVEMENT MARKING (THERMOPLASTIC)(YELLOW)(4")</t>
  </si>
  <si>
    <t>ASPHALT PAVEMENT PATCHING</t>
  </si>
  <si>
    <t>CCTV INSPECTION OF STORM SEWER PIPE</t>
  </si>
  <si>
    <t>2" COLD MILLING</t>
  </si>
  <si>
    <t>25-055</t>
  </si>
  <si>
    <t>COMBINED CURB AND GUTTER, TYPE IV (MODIFIED)</t>
  </si>
  <si>
    <t>REMOVE AND REPLACE INLET TOP, TYPE II-P</t>
  </si>
  <si>
    <t>COMBINED CURB AND GUTTER, TYPE IV</t>
  </si>
  <si>
    <t>15" CURED-IN-PLACE PIPE (CIPP)</t>
  </si>
  <si>
    <t>18" CURED-IN-PLACE PIPE (CIPP)</t>
  </si>
  <si>
    <t>21" CURED-IN-PLACE PIPE (CIPP)</t>
  </si>
  <si>
    <t>24" CURED-IN-PLACE PIPE (CIPP)</t>
  </si>
  <si>
    <t>30" CURED-IN-PLACE PIPE (CIPP)</t>
  </si>
  <si>
    <t>MOBILIZATION</t>
  </si>
  <si>
    <t>TRAFFIC CONTROL</t>
  </si>
  <si>
    <t>Shadywood West Street Maintenance Project</t>
  </si>
  <si>
    <t>CONCRETE VALLEY GUTTER</t>
  </si>
  <si>
    <t>INLET PROTECTION (CURB)</t>
  </si>
  <si>
    <t>SIDEWALK RAMP</t>
  </si>
  <si>
    <t>SILT FENCE OR HAY BALES (ALLOWANCE)</t>
  </si>
  <si>
    <t>CEMENT (MUDJACKING)</t>
  </si>
  <si>
    <t>841098.05, 501107.05</t>
  </si>
  <si>
    <t>SHADYWOOD WEST NEIGHBORHOOD PROJECT (841098.05 &amp; 501107.05)</t>
  </si>
  <si>
    <t>MANHOLE ADJUSTMENT</t>
  </si>
  <si>
    <t>PROJECT QUANTITIES - 841098.05</t>
  </si>
  <si>
    <t>PROJECT QUANTITIES - 501107.05</t>
  </si>
  <si>
    <t>DOLLARS</t>
  </si>
  <si>
    <t>2" ASPHALTIC CONCRETE SURFACE (PG 70-28)</t>
  </si>
  <si>
    <t>CITY OF TOPEKA MIX DESIGN</t>
  </si>
  <si>
    <t>BID ALT A</t>
  </si>
  <si>
    <t>BID ALT B</t>
  </si>
  <si>
    <t>2" ASPHALTIC CONCRETE SURFACE (PG 64-28)</t>
  </si>
  <si>
    <t>TOTAL BASE + BID ALT A =</t>
  </si>
  <si>
    <t>TOTAL BASE + BID ALT B =</t>
  </si>
  <si>
    <t>BASE BID</t>
  </si>
  <si>
    <t>Electronic Bid Form</t>
  </si>
  <si>
    <t>Bid Date:</t>
  </si>
  <si>
    <t>ELECTRONIC BID FORM</t>
  </si>
  <si>
    <t>ASPHALT OIL PRICE ADJUSTMENT (MAX $12,500)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</si>
</sst>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0" fillId="2" borderId="0" xfId="2" applyNumberFormat="1" applyFont="1" applyFill="1" applyBorder="1" applyAlignment="1">
      <alignment horizontal="right"/>
    </xf>
    <xf numFmtId="44" fontId="0" fillId="2" borderId="0" xfId="1" applyFont="1" applyFill="1" applyBorder="1"/>
    <xf numFmtId="44" fontId="2" fillId="2" borderId="0" xfId="1" applyFont="1" applyFill="1" applyBorder="1" applyProtection="1">
      <protection locked="0"/>
    </xf>
    <xf numFmtId="44" fontId="0" fillId="2" borderId="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1" fontId="2" fillId="2" borderId="0" xfId="1" applyNumberFormat="1" applyFont="1" applyFill="1" applyBorder="1" applyProtection="1">
      <protection locked="0"/>
    </xf>
    <xf numFmtId="165" fontId="0" fillId="2" borderId="0" xfId="2" applyNumberFormat="1" applyFont="1" applyFill="1" applyBorder="1" applyAlignment="1">
      <alignment horizontal="right"/>
    </xf>
    <xf numFmtId="44" fontId="0" fillId="2" borderId="0" xfId="1" applyFont="1" applyFill="1" applyBorder="1" applyAlignment="1">
      <alignment horizontal="center" vertical="center"/>
    </xf>
    <xf numFmtId="7" fontId="3" fillId="2" borderId="0" xfId="1" applyNumberFormat="1" applyFont="1" applyFill="1" applyBorder="1" applyAlignment="1">
      <alignment vertical="center" textRotation="90"/>
    </xf>
    <xf numFmtId="0" fontId="7" fillId="2" borderId="0" xfId="0" applyFon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2" fillId="2" borderId="0" xfId="0" applyFont="1" applyFill="1"/>
    <xf numFmtId="1" fontId="2" fillId="2" borderId="0" xfId="0" applyNumberFormat="1" applyFont="1" applyFill="1"/>
    <xf numFmtId="0" fontId="0" fillId="2" borderId="0" xfId="0" quotePrefix="1" applyFill="1"/>
    <xf numFmtId="0" fontId="3" fillId="2" borderId="0" xfId="0" applyFont="1" applyFill="1"/>
    <xf numFmtId="1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44" fontId="3" fillId="2" borderId="0" xfId="0" applyNumberFormat="1" applyFont="1" applyFill="1"/>
    <xf numFmtId="44" fontId="4" fillId="2" borderId="0" xfId="0" applyNumberFormat="1" applyFont="1" applyFill="1"/>
    <xf numFmtId="44" fontId="0" fillId="2" borderId="0" xfId="0" applyNumberFormat="1" applyFill="1"/>
    <xf numFmtId="1" fontId="0" fillId="2" borderId="0" xfId="0" applyNumberFormat="1" applyFill="1"/>
    <xf numFmtId="44" fontId="0" fillId="2" borderId="1" xfId="0" applyNumberFormat="1" applyFill="1" applyBorder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 vertical="center"/>
    </xf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0" xfId="1" applyFont="1" applyFill="1" applyBorder="1" applyProtection="1">
      <protection locked="0"/>
    </xf>
    <xf numFmtId="44" fontId="0" fillId="2" borderId="2" xfId="1" applyFont="1" applyFill="1" applyBorder="1" applyProtection="1"/>
    <xf numFmtId="14" fontId="0" fillId="2" borderId="0" xfId="0" quotePrefix="1" applyNumberFormat="1" applyFill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38879</xdr:rowOff>
    </xdr:from>
    <xdr:to>
      <xdr:col>1</xdr:col>
      <xdr:colOff>1426295</xdr:colOff>
      <xdr:row>5</xdr:row>
      <xdr:rowOff>111269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7A4EB-6808-44C6-8157-A8D8C295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38879"/>
          <a:ext cx="1845395" cy="92964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C3C3-4218-4F66-820A-27CDDDCA2F43}">
  <sheetPr>
    <pageSetUpPr fitToPage="1"/>
  </sheetPr>
  <dimension ref="A1:W55"/>
  <sheetViews>
    <sheetView tabSelected="1" zoomScaleNormal="100" zoomScaleSheetLayoutView="100" workbookViewId="0">
      <selection activeCell="E13" sqref="E13"/>
    </sheetView>
  </sheetViews>
  <sheetFormatPr defaultColWidth="8.85546875" defaultRowHeight="15" x14ac:dyDescent="0.25"/>
  <cols>
    <col min="1" max="1" width="6.85546875" style="14" bestFit="1" customWidth="1"/>
    <col min="2" max="2" width="48.42578125" style="16" customWidth="1"/>
    <col min="3" max="3" width="10" style="16" customWidth="1"/>
    <col min="4" max="4" width="11.140625" style="16" customWidth="1"/>
    <col min="5" max="5" width="16" style="16" customWidth="1"/>
    <col min="6" max="6" width="4.85546875" style="16" customWidth="1"/>
    <col min="7" max="7" width="16.140625" style="16" customWidth="1"/>
    <col min="8" max="8" width="3.5703125" style="16" customWidth="1"/>
    <col min="9" max="9" width="4" style="16" customWidth="1"/>
    <col min="10" max="23" width="5.7109375" style="34" customWidth="1"/>
    <col min="24" max="16384" width="8.85546875" style="16"/>
  </cols>
  <sheetData>
    <row r="1" spans="1:23" ht="14.1" customHeight="1" x14ac:dyDescent="0.25">
      <c r="B1" s="15" t="s">
        <v>7</v>
      </c>
      <c r="C1" s="16" t="s">
        <v>38</v>
      </c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4.1" customHeight="1" x14ac:dyDescent="0.25">
      <c r="B2" s="15" t="s">
        <v>8</v>
      </c>
      <c r="C2" s="16" t="s">
        <v>44</v>
      </c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4.1" customHeight="1" x14ac:dyDescent="0.25">
      <c r="B3" s="15" t="s">
        <v>9</v>
      </c>
      <c r="C3" s="16" t="s">
        <v>27</v>
      </c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4.1" customHeight="1" x14ac:dyDescent="0.25">
      <c r="B4" s="15" t="s">
        <v>59</v>
      </c>
      <c r="C4" s="42"/>
      <c r="H4" s="17"/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4.1" customHeight="1" x14ac:dyDescent="0.25">
      <c r="B5" s="15" t="s">
        <v>10</v>
      </c>
      <c r="C5" s="19" t="s">
        <v>58</v>
      </c>
      <c r="H5" s="17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14.1" customHeight="1" x14ac:dyDescent="0.25">
      <c r="B6" s="15"/>
      <c r="C6" s="19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4.1" customHeight="1" x14ac:dyDescent="0.25"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5" customHeight="1" x14ac:dyDescent="0.25">
      <c r="A8" s="44" t="s">
        <v>60</v>
      </c>
      <c r="B8" s="44"/>
      <c r="C8" s="44"/>
      <c r="D8" s="44"/>
      <c r="E8" s="44"/>
      <c r="F8" s="44"/>
      <c r="G8" s="44"/>
      <c r="H8" s="20"/>
      <c r="I8" s="20"/>
      <c r="J8" s="21"/>
      <c r="K8" s="21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5" customHeight="1" x14ac:dyDescent="0.25">
      <c r="A9" s="44" t="s">
        <v>45</v>
      </c>
      <c r="B9" s="44"/>
      <c r="C9" s="44"/>
      <c r="D9" s="44"/>
      <c r="E9" s="44"/>
      <c r="F9" s="44"/>
      <c r="G9" s="44"/>
      <c r="H9" s="20"/>
      <c r="I9" s="20"/>
      <c r="J9" s="21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0.100000000000001" customHeight="1" x14ac:dyDescent="0.25">
      <c r="A10" s="43" t="s">
        <v>47</v>
      </c>
      <c r="B10" s="43"/>
      <c r="C10" s="43"/>
      <c r="D10" s="43"/>
      <c r="E10" s="45"/>
      <c r="F10" s="45"/>
      <c r="G10" s="45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20.100000000000001" customHeight="1" x14ac:dyDescent="0.25">
      <c r="A11" s="10" t="s">
        <v>0</v>
      </c>
      <c r="B11" s="10" t="s">
        <v>1</v>
      </c>
      <c r="C11" s="10" t="s">
        <v>3</v>
      </c>
      <c r="D11" s="10" t="s">
        <v>2</v>
      </c>
      <c r="E11" s="36" t="s">
        <v>11</v>
      </c>
      <c r="F11" s="37"/>
      <c r="G11" s="36" t="s">
        <v>12</v>
      </c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20.100000000000001" customHeight="1" x14ac:dyDescent="0.25">
      <c r="A12" s="11">
        <v>1</v>
      </c>
      <c r="B12" s="12" t="s">
        <v>36</v>
      </c>
      <c r="C12" s="1">
        <v>1</v>
      </c>
      <c r="D12" s="13" t="s">
        <v>6</v>
      </c>
      <c r="E12" s="38"/>
      <c r="F12" s="2"/>
      <c r="G12" s="4">
        <f>C12*E12</f>
        <v>0</v>
      </c>
      <c r="H12" s="24"/>
      <c r="I12" s="2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20.100000000000001" customHeight="1" x14ac:dyDescent="0.25">
      <c r="A13" s="11">
        <f>A12+1</f>
        <v>2</v>
      </c>
      <c r="B13" s="12" t="s">
        <v>61</v>
      </c>
      <c r="C13" s="1">
        <v>1</v>
      </c>
      <c r="D13" s="13" t="s">
        <v>49</v>
      </c>
      <c r="E13" s="41">
        <v>0</v>
      </c>
      <c r="F13" s="2"/>
      <c r="G13" s="5">
        <f t="shared" ref="G13:G32" si="0">C13*E13</f>
        <v>0</v>
      </c>
      <c r="H13" s="24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20.100000000000001" customHeight="1" x14ac:dyDescent="0.25">
      <c r="A14" s="11">
        <f t="shared" ref="A14:A40" si="1">A13+1</f>
        <v>3</v>
      </c>
      <c r="B14" s="12" t="s">
        <v>14</v>
      </c>
      <c r="C14" s="1">
        <v>1</v>
      </c>
      <c r="D14" s="13" t="s">
        <v>6</v>
      </c>
      <c r="E14" s="39"/>
      <c r="F14" s="2"/>
      <c r="G14" s="5">
        <f t="shared" si="0"/>
        <v>0</v>
      </c>
      <c r="H14" s="3"/>
      <c r="I14" s="3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100000000000001" customHeight="1" x14ac:dyDescent="0.25">
      <c r="A15" s="11">
        <f t="shared" si="1"/>
        <v>4</v>
      </c>
      <c r="B15" s="12" t="s">
        <v>15</v>
      </c>
      <c r="C15" s="1">
        <v>1</v>
      </c>
      <c r="D15" s="13" t="s">
        <v>6</v>
      </c>
      <c r="E15" s="39"/>
      <c r="F15" s="2"/>
      <c r="G15" s="5">
        <f t="shared" si="0"/>
        <v>0</v>
      </c>
      <c r="H15" s="3"/>
      <c r="I15" s="3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100000000000001" customHeight="1" x14ac:dyDescent="0.25">
      <c r="A16" s="11">
        <f t="shared" si="1"/>
        <v>5</v>
      </c>
      <c r="B16" s="12" t="s">
        <v>19</v>
      </c>
      <c r="C16" s="1">
        <v>1620</v>
      </c>
      <c r="D16" s="13" t="s">
        <v>13</v>
      </c>
      <c r="E16" s="39"/>
      <c r="F16" s="2"/>
      <c r="G16" s="5">
        <f t="shared" si="0"/>
        <v>0</v>
      </c>
      <c r="H16" s="3"/>
      <c r="I16" s="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100000000000001" customHeight="1" x14ac:dyDescent="0.25">
      <c r="A17" s="11">
        <f t="shared" si="1"/>
        <v>6</v>
      </c>
      <c r="B17" s="12" t="s">
        <v>37</v>
      </c>
      <c r="C17" s="1">
        <v>1</v>
      </c>
      <c r="D17" s="13" t="s">
        <v>6</v>
      </c>
      <c r="E17" s="39"/>
      <c r="F17" s="2"/>
      <c r="G17" s="5">
        <f t="shared" si="0"/>
        <v>0</v>
      </c>
      <c r="H17" s="20"/>
      <c r="I17" s="20"/>
      <c r="J17" s="21"/>
      <c r="K17" s="21"/>
      <c r="L17" s="18"/>
      <c r="M17" s="18"/>
      <c r="N17" s="18"/>
      <c r="O17" s="18"/>
      <c r="P17" s="18"/>
      <c r="Q17" s="6"/>
      <c r="R17" s="6"/>
      <c r="S17" s="6"/>
      <c r="T17" s="6"/>
      <c r="U17" s="6"/>
      <c r="V17" s="6"/>
      <c r="W17" s="6"/>
    </row>
    <row r="18" spans="1:23" ht="20.100000000000001" customHeight="1" x14ac:dyDescent="0.25">
      <c r="A18" s="11">
        <f t="shared" si="1"/>
        <v>7</v>
      </c>
      <c r="B18" s="12" t="s">
        <v>26</v>
      </c>
      <c r="C18" s="1">
        <v>24870</v>
      </c>
      <c r="D18" s="13" t="s">
        <v>13</v>
      </c>
      <c r="E18" s="39"/>
      <c r="F18" s="2"/>
      <c r="G18" s="5">
        <f t="shared" si="0"/>
        <v>0</v>
      </c>
      <c r="H18" s="3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100000000000001" customHeight="1" x14ac:dyDescent="0.25">
      <c r="A19" s="11">
        <f t="shared" si="1"/>
        <v>8</v>
      </c>
      <c r="B19" s="26" t="s">
        <v>24</v>
      </c>
      <c r="C19" s="7">
        <v>137.79999999999998</v>
      </c>
      <c r="D19" s="13" t="s">
        <v>20</v>
      </c>
      <c r="E19" s="39"/>
      <c r="F19" s="2"/>
      <c r="G19" s="5">
        <f t="shared" si="0"/>
        <v>0</v>
      </c>
      <c r="H19" s="3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100000000000001" customHeight="1" x14ac:dyDescent="0.25">
      <c r="A20" s="11">
        <f t="shared" si="1"/>
        <v>9</v>
      </c>
      <c r="B20" s="27" t="s">
        <v>18</v>
      </c>
      <c r="C20" s="1">
        <v>1975</v>
      </c>
      <c r="D20" s="13" t="s">
        <v>13</v>
      </c>
      <c r="E20" s="39"/>
      <c r="F20" s="2"/>
      <c r="G20" s="5">
        <f t="shared" si="0"/>
        <v>0</v>
      </c>
      <c r="H20" s="3"/>
      <c r="I20" s="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100000000000001" customHeight="1" x14ac:dyDescent="0.25">
      <c r="A21" s="11">
        <f t="shared" si="1"/>
        <v>10</v>
      </c>
      <c r="B21" s="12" t="s">
        <v>30</v>
      </c>
      <c r="C21" s="1">
        <v>182</v>
      </c>
      <c r="D21" s="13" t="s">
        <v>4</v>
      </c>
      <c r="E21" s="39"/>
      <c r="F21" s="2"/>
      <c r="G21" s="5">
        <f t="shared" si="0"/>
        <v>0</v>
      </c>
      <c r="H21" s="28"/>
      <c r="I21" s="28"/>
      <c r="J21" s="29"/>
      <c r="K21" s="30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20.100000000000001" customHeight="1" x14ac:dyDescent="0.25">
      <c r="A22" s="11">
        <f t="shared" si="1"/>
        <v>11</v>
      </c>
      <c r="B22" s="12" t="s">
        <v>28</v>
      </c>
      <c r="C22" s="1">
        <v>3463</v>
      </c>
      <c r="D22" s="13" t="s">
        <v>4</v>
      </c>
      <c r="E22" s="39"/>
      <c r="F22" s="2"/>
      <c r="G22" s="5">
        <f t="shared" si="0"/>
        <v>0</v>
      </c>
      <c r="H22" s="28"/>
      <c r="I22" s="28"/>
      <c r="J22" s="29"/>
      <c r="K22" s="30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ht="20.100000000000001" customHeight="1" x14ac:dyDescent="0.25">
      <c r="A23" s="11">
        <f t="shared" si="1"/>
        <v>12</v>
      </c>
      <c r="B23" s="26" t="s">
        <v>17</v>
      </c>
      <c r="C23" s="1">
        <v>133</v>
      </c>
      <c r="D23" s="13" t="s">
        <v>5</v>
      </c>
      <c r="E23" s="39"/>
      <c r="F23" s="2"/>
      <c r="G23" s="5">
        <f t="shared" si="0"/>
        <v>0</v>
      </c>
      <c r="H23" s="3"/>
      <c r="I23" s="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100000000000001" customHeight="1" x14ac:dyDescent="0.25">
      <c r="A24" s="11">
        <f t="shared" si="1"/>
        <v>13</v>
      </c>
      <c r="B24" s="12" t="s">
        <v>41</v>
      </c>
      <c r="C24" s="1">
        <v>373</v>
      </c>
      <c r="D24" s="13" t="s">
        <v>5</v>
      </c>
      <c r="E24" s="39"/>
      <c r="F24" s="2"/>
      <c r="G24" s="5">
        <f t="shared" si="0"/>
        <v>0</v>
      </c>
      <c r="H24" s="3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100000000000001" customHeight="1" x14ac:dyDescent="0.25">
      <c r="A25" s="11">
        <f t="shared" si="1"/>
        <v>14</v>
      </c>
      <c r="B25" s="12" t="s">
        <v>39</v>
      </c>
      <c r="C25" s="1">
        <v>156</v>
      </c>
      <c r="D25" s="13" t="s">
        <v>13</v>
      </c>
      <c r="E25" s="39"/>
      <c r="F25" s="2"/>
      <c r="G25" s="5">
        <f t="shared" si="0"/>
        <v>0</v>
      </c>
      <c r="H25" s="3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100000000000001" customHeight="1" x14ac:dyDescent="0.25">
      <c r="A26" s="11">
        <f t="shared" si="1"/>
        <v>15</v>
      </c>
      <c r="B26" s="12" t="s">
        <v>23</v>
      </c>
      <c r="C26" s="1">
        <v>1456</v>
      </c>
      <c r="D26" s="13" t="s">
        <v>4</v>
      </c>
      <c r="E26" s="39"/>
      <c r="F26" s="2"/>
      <c r="G26" s="5">
        <f t="shared" si="0"/>
        <v>0</v>
      </c>
      <c r="H26" s="3"/>
      <c r="I26" s="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100000000000001" customHeight="1" x14ac:dyDescent="0.25">
      <c r="A27" s="11">
        <f>A26+1</f>
        <v>16</v>
      </c>
      <c r="B27" s="12" t="s">
        <v>21</v>
      </c>
      <c r="C27" s="1">
        <v>2</v>
      </c>
      <c r="D27" s="13" t="s">
        <v>16</v>
      </c>
      <c r="E27" s="39"/>
      <c r="F27" s="2"/>
      <c r="G27" s="5">
        <f t="shared" si="0"/>
        <v>0</v>
      </c>
      <c r="H27" s="3"/>
      <c r="I27" s="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0.100000000000001" customHeight="1" x14ac:dyDescent="0.25">
      <c r="A28" s="11">
        <f t="shared" si="1"/>
        <v>17</v>
      </c>
      <c r="B28" s="12" t="s">
        <v>22</v>
      </c>
      <c r="C28" s="1">
        <v>1</v>
      </c>
      <c r="D28" s="13" t="s">
        <v>6</v>
      </c>
      <c r="E28" s="39"/>
      <c r="F28" s="2"/>
      <c r="G28" s="5">
        <f t="shared" si="0"/>
        <v>0</v>
      </c>
      <c r="H28" s="9"/>
      <c r="I28" s="31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20.100000000000001" customHeight="1" x14ac:dyDescent="0.25">
      <c r="A29" s="11">
        <f t="shared" si="1"/>
        <v>18</v>
      </c>
      <c r="B29" s="12" t="s">
        <v>43</v>
      </c>
      <c r="C29" s="1">
        <v>1</v>
      </c>
      <c r="D29" s="13" t="s">
        <v>6</v>
      </c>
      <c r="E29" s="39"/>
      <c r="F29" s="2"/>
      <c r="G29" s="5">
        <f t="shared" si="0"/>
        <v>0</v>
      </c>
      <c r="H29" s="3"/>
      <c r="I29" s="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0.100000000000001" customHeight="1" x14ac:dyDescent="0.25">
      <c r="A30" s="11">
        <f t="shared" si="1"/>
        <v>19</v>
      </c>
      <c r="B30" s="12" t="s">
        <v>46</v>
      </c>
      <c r="C30" s="1">
        <v>2</v>
      </c>
      <c r="D30" s="13" t="s">
        <v>16</v>
      </c>
      <c r="E30" s="39"/>
      <c r="F30" s="2"/>
      <c r="G30" s="5">
        <f t="shared" si="0"/>
        <v>0</v>
      </c>
      <c r="H30" s="3"/>
      <c r="I30" s="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0.100000000000001" customHeight="1" x14ac:dyDescent="0.25">
      <c r="A31" s="11">
        <f t="shared" si="1"/>
        <v>20</v>
      </c>
      <c r="B31" s="12" t="s">
        <v>42</v>
      </c>
      <c r="C31" s="1">
        <v>5000</v>
      </c>
      <c r="D31" s="13" t="s">
        <v>4</v>
      </c>
      <c r="E31" s="39"/>
      <c r="F31" s="2"/>
      <c r="G31" s="5">
        <f t="shared" si="0"/>
        <v>0</v>
      </c>
      <c r="H31" s="3"/>
      <c r="I31" s="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20.100000000000001" customHeight="1" x14ac:dyDescent="0.25">
      <c r="A32" s="11">
        <f t="shared" si="1"/>
        <v>21</v>
      </c>
      <c r="B32" s="12" t="s">
        <v>40</v>
      </c>
      <c r="C32" s="1">
        <v>30</v>
      </c>
      <c r="D32" s="13" t="s">
        <v>16</v>
      </c>
      <c r="E32" s="39"/>
      <c r="F32" s="2"/>
      <c r="G32" s="5">
        <f t="shared" si="0"/>
        <v>0</v>
      </c>
      <c r="H32" s="3"/>
      <c r="I32" s="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20.100000000000001" customHeight="1" x14ac:dyDescent="0.25">
      <c r="A33" s="43" t="s">
        <v>48</v>
      </c>
      <c r="B33" s="43"/>
      <c r="C33" s="43"/>
      <c r="D33" s="43"/>
      <c r="E33" s="40"/>
      <c r="F33" s="2"/>
      <c r="G33" s="8"/>
      <c r="H33" s="3"/>
      <c r="I33" s="3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20.100000000000001" customHeight="1" x14ac:dyDescent="0.25">
      <c r="A34" s="11">
        <f>A32+1</f>
        <v>22</v>
      </c>
      <c r="B34" s="12" t="s">
        <v>31</v>
      </c>
      <c r="C34" s="1">
        <v>617</v>
      </c>
      <c r="D34" s="13" t="s">
        <v>4</v>
      </c>
      <c r="E34" s="38"/>
      <c r="F34" s="2"/>
      <c r="G34" s="4">
        <f>C34*E34</f>
        <v>0</v>
      </c>
      <c r="H34" s="3"/>
      <c r="I34" s="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20.100000000000001" customHeight="1" x14ac:dyDescent="0.25">
      <c r="A35" s="11">
        <f t="shared" si="1"/>
        <v>23</v>
      </c>
      <c r="B35" s="12" t="s">
        <v>32</v>
      </c>
      <c r="C35" s="1">
        <v>496</v>
      </c>
      <c r="D35" s="13" t="s">
        <v>4</v>
      </c>
      <c r="E35" s="39"/>
      <c r="F35" s="2"/>
      <c r="G35" s="5">
        <f t="shared" ref="G35:G40" si="2">C35*E35</f>
        <v>0</v>
      </c>
      <c r="H35" s="3"/>
      <c r="I35" s="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20.100000000000001" customHeight="1" x14ac:dyDescent="0.25">
      <c r="A36" s="11">
        <f t="shared" si="1"/>
        <v>24</v>
      </c>
      <c r="B36" s="12" t="s">
        <v>33</v>
      </c>
      <c r="C36" s="1">
        <v>499</v>
      </c>
      <c r="D36" s="13" t="s">
        <v>4</v>
      </c>
      <c r="E36" s="39"/>
      <c r="F36" s="2"/>
      <c r="G36" s="5">
        <f t="shared" si="2"/>
        <v>0</v>
      </c>
      <c r="H36" s="3"/>
      <c r="I36" s="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1">
        <f t="shared" si="1"/>
        <v>25</v>
      </c>
      <c r="B37" s="12" t="s">
        <v>34</v>
      </c>
      <c r="C37" s="1">
        <v>183</v>
      </c>
      <c r="D37" s="13" t="s">
        <v>4</v>
      </c>
      <c r="E37" s="39"/>
      <c r="F37" s="2"/>
      <c r="G37" s="5">
        <f t="shared" si="2"/>
        <v>0</v>
      </c>
      <c r="H37" s="3"/>
      <c r="I37" s="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20.100000000000001" customHeight="1" x14ac:dyDescent="0.25">
      <c r="A38" s="11">
        <f t="shared" si="1"/>
        <v>26</v>
      </c>
      <c r="B38" s="12" t="s">
        <v>35</v>
      </c>
      <c r="C38" s="1">
        <v>196</v>
      </c>
      <c r="D38" s="13" t="s">
        <v>4</v>
      </c>
      <c r="E38" s="39"/>
      <c r="F38" s="2"/>
      <c r="G38" s="5">
        <f t="shared" si="2"/>
        <v>0</v>
      </c>
      <c r="H38" s="3"/>
      <c r="I38" s="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20.100000000000001" customHeight="1" x14ac:dyDescent="0.25">
      <c r="A39" s="11">
        <f t="shared" si="1"/>
        <v>27</v>
      </c>
      <c r="B39" s="12" t="s">
        <v>25</v>
      </c>
      <c r="C39" s="1">
        <v>1991</v>
      </c>
      <c r="D39" s="13" t="s">
        <v>4</v>
      </c>
      <c r="E39" s="39"/>
      <c r="F39" s="2"/>
      <c r="G39" s="5">
        <f t="shared" si="2"/>
        <v>0</v>
      </c>
      <c r="H39" s="3"/>
      <c r="I39" s="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20.100000000000001" customHeight="1" x14ac:dyDescent="0.25">
      <c r="A40" s="11">
        <f t="shared" si="1"/>
        <v>28</v>
      </c>
      <c r="B40" s="12" t="s">
        <v>29</v>
      </c>
      <c r="C40" s="1">
        <v>11</v>
      </c>
      <c r="D40" s="13" t="s">
        <v>16</v>
      </c>
      <c r="E40" s="39"/>
      <c r="F40" s="2"/>
      <c r="G40" s="5">
        <f t="shared" si="2"/>
        <v>0</v>
      </c>
      <c r="H40" s="9"/>
      <c r="I40" s="31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20.100000000000001" customHeight="1" x14ac:dyDescent="0.25">
      <c r="H41" s="3"/>
      <c r="I41" s="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20.100000000000001" customHeight="1" x14ac:dyDescent="0.25">
      <c r="D42" s="16" t="s">
        <v>57</v>
      </c>
      <c r="G42" s="35">
        <f>SUM(G12:G40)</f>
        <v>0</v>
      </c>
      <c r="H42" s="3"/>
      <c r="I42" s="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20.100000000000001" customHeight="1" x14ac:dyDescent="0.25">
      <c r="H43" s="3"/>
      <c r="I43" s="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20.100000000000001" customHeight="1" x14ac:dyDescent="0.25">
      <c r="A44" s="43" t="s">
        <v>52</v>
      </c>
      <c r="B44" s="43"/>
      <c r="C44" s="43"/>
      <c r="D44" s="43"/>
      <c r="H44" s="3"/>
      <c r="I44" s="3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20.100000000000001" customHeight="1" x14ac:dyDescent="0.25">
      <c r="A45" s="10" t="s">
        <v>0</v>
      </c>
      <c r="B45" s="10" t="s">
        <v>1</v>
      </c>
      <c r="C45" s="10" t="s">
        <v>3</v>
      </c>
      <c r="D45" s="10" t="s">
        <v>2</v>
      </c>
      <c r="E45" s="36" t="s">
        <v>11</v>
      </c>
      <c r="F45" s="37"/>
      <c r="G45" s="36" t="s">
        <v>12</v>
      </c>
      <c r="H45" s="3"/>
      <c r="I45" s="3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0.100000000000001" customHeight="1" x14ac:dyDescent="0.25">
      <c r="A46" s="11">
        <v>100</v>
      </c>
      <c r="B46" s="12" t="s">
        <v>50</v>
      </c>
      <c r="C46" s="1">
        <v>24870</v>
      </c>
      <c r="D46" s="13" t="s">
        <v>13</v>
      </c>
      <c r="E46" s="38"/>
      <c r="F46" s="2"/>
      <c r="G46" s="4">
        <f>C46*E46</f>
        <v>0</v>
      </c>
      <c r="H46" s="3"/>
      <c r="I46" s="3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20.100000000000001" customHeight="1" x14ac:dyDescent="0.25">
      <c r="A47" s="11"/>
      <c r="B47" s="12" t="s">
        <v>51</v>
      </c>
      <c r="C47" s="1"/>
      <c r="D47" s="13"/>
      <c r="E47" s="2"/>
      <c r="F47" s="2"/>
      <c r="G47" s="8"/>
      <c r="H47" s="3"/>
      <c r="I47" s="3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20.100000000000001" customHeight="1" x14ac:dyDescent="0.25">
      <c r="A48" s="43" t="s">
        <v>53</v>
      </c>
      <c r="B48" s="43"/>
      <c r="C48" s="43"/>
      <c r="D48" s="43"/>
      <c r="G48" s="32"/>
    </row>
    <row r="49" spans="1:7" ht="20.100000000000001" customHeight="1" x14ac:dyDescent="0.25">
      <c r="A49" s="10" t="s">
        <v>0</v>
      </c>
      <c r="B49" s="10" t="s">
        <v>1</v>
      </c>
      <c r="C49" s="10" t="s">
        <v>3</v>
      </c>
      <c r="D49" s="10" t="s">
        <v>2</v>
      </c>
      <c r="E49" s="36" t="s">
        <v>11</v>
      </c>
      <c r="F49" s="37"/>
      <c r="G49" s="36" t="s">
        <v>12</v>
      </c>
    </row>
    <row r="50" spans="1:7" ht="20.100000000000001" customHeight="1" x14ac:dyDescent="0.25">
      <c r="A50" s="11">
        <v>101</v>
      </c>
      <c r="B50" s="12" t="s">
        <v>54</v>
      </c>
      <c r="C50" s="1">
        <v>24870</v>
      </c>
      <c r="D50" s="13" t="s">
        <v>13</v>
      </c>
      <c r="E50" s="38"/>
      <c r="F50" s="2"/>
      <c r="G50" s="4">
        <f>C50*E50</f>
        <v>0</v>
      </c>
    </row>
    <row r="51" spans="1:7" ht="20.100000000000001" customHeight="1" x14ac:dyDescent="0.25">
      <c r="A51" s="11"/>
      <c r="B51" s="12" t="s">
        <v>51</v>
      </c>
      <c r="C51" s="1"/>
      <c r="D51" s="13"/>
      <c r="E51" s="2"/>
      <c r="F51" s="2"/>
      <c r="G51" s="8"/>
    </row>
    <row r="52" spans="1:7" ht="20.100000000000001" customHeight="1" x14ac:dyDescent="0.25"/>
    <row r="53" spans="1:7" ht="20.100000000000001" customHeight="1" x14ac:dyDescent="0.25">
      <c r="E53" s="15" t="s">
        <v>55</v>
      </c>
      <c r="F53" s="33"/>
      <c r="G53" s="32">
        <f>G46+G42</f>
        <v>0</v>
      </c>
    </row>
    <row r="54" spans="1:7" ht="20.100000000000001" customHeight="1" x14ac:dyDescent="0.25"/>
    <row r="55" spans="1:7" ht="20.100000000000001" customHeight="1" x14ac:dyDescent="0.25">
      <c r="E55" s="15" t="s">
        <v>56</v>
      </c>
      <c r="F55" s="33"/>
      <c r="G55" s="32">
        <f>G50+G42</f>
        <v>0</v>
      </c>
    </row>
  </sheetData>
  <sheetProtection sheet="1" objects="1" scenarios="1"/>
  <mergeCells count="7">
    <mergeCell ref="A33:D33"/>
    <mergeCell ref="A44:D44"/>
    <mergeCell ref="A48:D48"/>
    <mergeCell ref="A8:G8"/>
    <mergeCell ref="A9:G9"/>
    <mergeCell ref="A10:D10"/>
    <mergeCell ref="E10:G10"/>
  </mergeCells>
  <printOptions horizontalCentered="1"/>
  <pageMargins left="0.7" right="0.7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Mauk</dc:creator>
  <cp:lastModifiedBy>Brian Austin</cp:lastModifiedBy>
  <cp:lastPrinted>2022-01-07T21:40:54Z</cp:lastPrinted>
  <dcterms:created xsi:type="dcterms:W3CDTF">2015-10-13T17:44:33Z</dcterms:created>
  <dcterms:modified xsi:type="dcterms:W3CDTF">2026-04-07T19:23:46Z</dcterms:modified>
</cp:coreProperties>
</file>